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6" i="1" l="1"/>
  <c r="G16" i="1"/>
  <c r="H16" i="1"/>
  <c r="I16" i="1"/>
  <c r="E16" i="1"/>
  <c r="I17" i="1"/>
  <c r="H15" i="1"/>
  <c r="I15" i="1" s="1"/>
  <c r="H14" i="1" l="1"/>
  <c r="I14" i="1" l="1"/>
</calcChain>
</file>

<file path=xl/sharedStrings.xml><?xml version="1.0" encoding="utf-8"?>
<sst xmlns="http://schemas.openxmlformats.org/spreadsheetml/2006/main" count="37" uniqueCount="36">
  <si>
    <t>Приложение 2</t>
  </si>
  <si>
    <t>к извещению об осуществлении закупки</t>
  </si>
  <si>
    <t>ОБОСНОВАНИЕ НАЧАЛЬНОЙ (МАКСИМАЛЬНОЙ) ЦЕНЫ ЕДИНИЦ УСЛУГИ</t>
  </si>
  <si>
    <t>Основные характеристики объекта закупки</t>
  </si>
  <si>
    <t>Единица измерения</t>
  </si>
  <si>
    <t>Кол-во</t>
  </si>
  <si>
    <t>Цена за единицу (руб.)</t>
  </si>
  <si>
    <t>Средняя цена за единицу услуги (руб.)</t>
  </si>
  <si>
    <t>Начальная цена единицы услуги, (руб.)</t>
  </si>
  <si>
    <r>
      <t>ИТОГО начальная цена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</t>
    </r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</si>
  <si>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</si>
  <si>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</si>
  <si>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</si>
  <si>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</si>
  <si>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</si>
  <si>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</si>
  <si>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</si>
  <si>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</si>
  <si>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</si>
  <si>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 xml:space="preserve">Итого: Начальная цена единицы услуги: </t>
  </si>
  <si>
    <t>№
п/п</t>
  </si>
  <si>
    <t>Источник информации</t>
  </si>
  <si>
    <r>
      <t>Метод определения начальной (максимальной) цены</t>
    </r>
    <r>
      <rPr>
        <sz val="10"/>
        <color theme="1"/>
        <rFont val="Arial"/>
        <family val="2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 метод сопоставимых рыночных цен (анализа рынка)</t>
    </r>
  </si>
  <si>
    <t xml:space="preserve">на оказание услуг по переоборудованию автотранспортных средств </t>
  </si>
  <si>
    <t>на газобаллонное оборудование</t>
  </si>
  <si>
    <t>269 380(двести шестьдесят девять тысяч триста восемьдесят) рублей 00 копеек</t>
  </si>
  <si>
    <t>Заместитель директора</t>
  </si>
  <si>
    <t>В.Ю. Овечкин</t>
  </si>
  <si>
    <t>Всего</t>
  </si>
  <si>
    <t>ИКЗ-25 38622019058862201001 0043 001 4520 244</t>
  </si>
  <si>
    <t>Вх. № 155.1 от 01.09.2025</t>
  </si>
  <si>
    <t>Вх. № 149.1 от 21.08.2025</t>
  </si>
  <si>
    <t>Вх. № 186.1 от 22.10.2025</t>
  </si>
  <si>
    <t>Услуга по переоборудованию автотранспортных средств на газобаллонное оборудование автомобиля TOYOTA Camry</t>
  </si>
  <si>
    <t>Услуга по переоборудованию автотранспортных средств на газобаллонное оборудование автомобиля TOYOTA Hiace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</si>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</sst>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sz val="12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1" applyFont="1" applyFill="1" applyAlignment="1"/>
    <xf numFmtId="0" fontId="4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3" xfId="0" applyBorder="1" applyAlignment="1">
      <alignment horizontal="right"/>
    </xf>
    <xf numFmtId="0" fontId="0" fillId="0" borderId="3" xfId="0" applyBorder="1" applyAlignment="1"/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0" xfId="1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K14" sqref="K14"/>
    </sheetView>
  </sheetViews>
  <sheetFormatPr defaultRowHeight="15.75" x14ac:dyDescent="0.25"/>
  <cols>
    <col min="1" max="1" width="3.625" bestFit="1" customWidth="1"/>
    <col min="2" max="2" width="23.25" customWidth="1"/>
    <col min="4" max="4" width="5.875" customWidth="1"/>
    <col min="5" max="5" width="10" customWidth="1"/>
    <col min="6" max="7" width="9.75" customWidth="1"/>
    <col min="8" max="8" width="10.75" customWidth="1"/>
    <col min="9" max="9" width="14.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"/>
      <c r="B2" s="1"/>
      <c r="C2" s="1"/>
      <c r="D2" s="1"/>
      <c r="E2" s="1"/>
      <c r="F2" s="1"/>
      <c r="G2" s="1"/>
      <c r="H2" s="1"/>
      <c r="I2" s="1" t="s">
        <v>1</v>
      </c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23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1" t="s">
        <v>24</v>
      </c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27" t="s">
        <v>29</v>
      </c>
      <c r="B7" s="28"/>
      <c r="C7" s="28"/>
      <c r="D7" s="28"/>
      <c r="E7" s="28"/>
      <c r="F7" s="28"/>
      <c r="G7" s="28"/>
      <c r="H7" s="28"/>
      <c r="I7" s="28"/>
    </row>
    <row r="8" spans="1:9" s="12" customFormat="1" ht="35.25" customHeight="1" x14ac:dyDescent="0.25">
      <c r="A8" s="22" t="s">
        <v>22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5"/>
      <c r="B9" s="5"/>
      <c r="C9" s="5"/>
      <c r="D9" s="5"/>
      <c r="E9" s="11"/>
      <c r="F9" s="11"/>
      <c r="G9" s="11"/>
      <c r="H9" s="5"/>
      <c r="I9" s="5"/>
    </row>
    <row r="10" spans="1:9" ht="15.75" customHeight="1" x14ac:dyDescent="0.25">
      <c r="A10" s="23" t="s">
        <v>20</v>
      </c>
      <c r="B10" s="23" t="s">
        <v>3</v>
      </c>
      <c r="C10" s="23" t="s">
        <v>4</v>
      </c>
      <c r="D10" s="23" t="s">
        <v>5</v>
      </c>
      <c r="E10" s="37" t="s">
        <v>6</v>
      </c>
      <c r="F10" s="37"/>
      <c r="G10" s="37"/>
      <c r="H10" s="23" t="s">
        <v>7</v>
      </c>
      <c r="I10" s="23" t="s">
        <v>8</v>
      </c>
    </row>
    <row r="11" spans="1:9" ht="15.75" customHeight="1" x14ac:dyDescent="0.25">
      <c r="A11" s="24"/>
      <c r="B11" s="24"/>
      <c r="C11" s="24"/>
      <c r="D11" s="24"/>
      <c r="E11" s="35" t="s">
        <v>21</v>
      </c>
      <c r="F11" s="36"/>
      <c r="G11" s="36"/>
      <c r="H11" s="24"/>
      <c r="I11" s="24"/>
    </row>
    <row r="12" spans="1:9" x14ac:dyDescent="0.25">
      <c r="A12" s="25"/>
      <c r="B12" s="25"/>
      <c r="C12" s="25"/>
      <c r="D12" s="25"/>
      <c r="E12" s="2">
        <v>1</v>
      </c>
      <c r="F12" s="2">
        <v>2</v>
      </c>
      <c r="G12" s="2">
        <v>3</v>
      </c>
      <c r="H12" s="25"/>
      <c r="I12" s="25"/>
    </row>
    <row r="13" spans="1:9" x14ac:dyDescent="0.25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</row>
    <row r="14" spans="1:9" ht="95.25" customHeight="1" x14ac:dyDescent="0.25">
      <c r="A14" s="2">
        <v>1</v>
      </c>
      <c r="B14" s="10" t="s">
        <v>33</v>
      </c>
      <c r="C14" s="2" t="s">
        <v>35</v>
      </c>
      <c r="D14" s="2">
        <v>1</v>
      </c>
      <c r="E14" s="13">
        <v>134000</v>
      </c>
      <c r="F14" s="13">
        <v>130890</v>
      </c>
      <c r="G14" s="13">
        <v>127780</v>
      </c>
      <c r="H14" s="13">
        <f>SUM(E14:G14)/3</f>
        <v>130890</v>
      </c>
      <c r="I14" s="13">
        <f>H14</f>
        <v>130890</v>
      </c>
    </row>
    <row r="15" spans="1:9" ht="98.25" customHeight="1" x14ac:dyDescent="0.25">
      <c r="A15" s="2">
        <v>2</v>
      </c>
      <c r="B15" s="10" t="s">
        <v>34</v>
      </c>
      <c r="C15" s="2" t="s">
        <v>35</v>
      </c>
      <c r="D15" s="2">
        <v>1</v>
      </c>
      <c r="E15" s="13">
        <v>136980</v>
      </c>
      <c r="F15" s="13">
        <v>138490</v>
      </c>
      <c r="G15" s="13">
        <v>140000</v>
      </c>
      <c r="H15" s="13">
        <f>SUM(E15:G15)/3</f>
        <v>138490</v>
      </c>
      <c r="I15" s="13">
        <f>H15</f>
        <v>138490</v>
      </c>
    </row>
    <row r="16" spans="1:9" x14ac:dyDescent="0.25">
      <c r="A16" s="2"/>
      <c r="B16" s="10" t="s">
        <v>28</v>
      </c>
      <c r="C16" s="2"/>
      <c r="D16" s="2"/>
      <c r="E16" s="13">
        <f>SUM(E14:E15)</f>
        <v>270980</v>
      </c>
      <c r="F16" s="13">
        <f t="shared" ref="F16:I16" si="0">SUM(F14:F15)</f>
        <v>269380</v>
      </c>
      <c r="G16" s="13">
        <f t="shared" si="0"/>
        <v>267780</v>
      </c>
      <c r="H16" s="13">
        <f t="shared" si="0"/>
        <v>269380</v>
      </c>
      <c r="I16" s="13">
        <f t="shared" si="0"/>
        <v>269380</v>
      </c>
    </row>
    <row r="17" spans="1:9" x14ac:dyDescent="0.25">
      <c r="A17" s="26" t="s">
        <v>9</v>
      </c>
      <c r="B17" s="26"/>
      <c r="C17" s="26"/>
      <c r="D17" s="26"/>
      <c r="E17" s="26"/>
      <c r="F17" s="26"/>
      <c r="G17" s="26"/>
      <c r="H17" s="26"/>
      <c r="I17" s="14">
        <f>I14+I15</f>
        <v>269380</v>
      </c>
    </row>
    <row r="18" spans="1:9" x14ac:dyDescent="0.25">
      <c r="A18" s="29" t="s">
        <v>19</v>
      </c>
      <c r="B18" s="30"/>
      <c r="C18" s="30"/>
      <c r="D18" s="31" t="s">
        <v>25</v>
      </c>
      <c r="E18" s="32"/>
      <c r="F18" s="32"/>
      <c r="G18" s="32"/>
      <c r="H18" s="32"/>
      <c r="I18" s="32"/>
    </row>
    <row r="19" spans="1:9" x14ac:dyDescent="0.25">
      <c r="B19" s="3"/>
      <c r="C19" s="4"/>
      <c r="D19" s="33"/>
      <c r="E19" s="33"/>
      <c r="F19" s="33"/>
      <c r="G19" s="33"/>
      <c r="H19" s="33"/>
      <c r="I19" s="33"/>
    </row>
    <row r="20" spans="1:9" s="7" customFormat="1" ht="31.5" x14ac:dyDescent="0.25">
      <c r="B20" s="6" t="s">
        <v>10</v>
      </c>
      <c r="C20" s="16" t="s">
        <v>11</v>
      </c>
      <c r="D20" s="16"/>
      <c r="E20" s="16" t="s">
        <v>12</v>
      </c>
      <c r="F20" s="16"/>
      <c r="G20" s="16"/>
      <c r="H20" s="16"/>
      <c r="I20" s="16"/>
    </row>
    <row r="21" spans="1:9" s="7" customFormat="1" ht="15.75" customHeight="1" x14ac:dyDescent="0.25">
      <c r="B21" s="6" t="s">
        <v>13</v>
      </c>
      <c r="C21" s="16" t="s">
        <v>14</v>
      </c>
      <c r="D21" s="16"/>
      <c r="E21" s="17" t="s">
        <v>31</v>
      </c>
      <c r="F21" s="17"/>
      <c r="G21" s="17"/>
      <c r="H21" s="17"/>
      <c r="I21" s="17"/>
    </row>
    <row r="22" spans="1:9" s="7" customFormat="1" ht="15.75" customHeight="1" x14ac:dyDescent="0.25">
      <c r="B22" s="6" t="s">
        <v>15</v>
      </c>
      <c r="C22" s="16" t="s">
        <v>16</v>
      </c>
      <c r="D22" s="16"/>
      <c r="E22" s="17" t="s">
        <v>30</v>
      </c>
      <c r="F22" s="17"/>
      <c r="G22" s="17"/>
      <c r="H22" s="17"/>
      <c r="I22" s="17"/>
    </row>
    <row r="23" spans="1:9" s="7" customFormat="1" ht="15.75" customHeight="1" x14ac:dyDescent="0.25">
      <c r="B23" s="6" t="s">
        <v>17</v>
      </c>
      <c r="C23" s="16" t="s">
        <v>18</v>
      </c>
      <c r="D23" s="16"/>
      <c r="E23" s="17" t="s">
        <v>32</v>
      </c>
      <c r="F23" s="17"/>
      <c r="G23" s="17"/>
      <c r="H23" s="17"/>
      <c r="I23" s="17"/>
    </row>
    <row r="24" spans="1:9" s="7" customFormat="1" x14ac:dyDescent="0.25"/>
    <row r="25" spans="1:9" s="7" customFormat="1" x14ac:dyDescent="0.25"/>
    <row r="26" spans="1:9" s="7" customFormat="1" x14ac:dyDescent="0.25"/>
    <row r="27" spans="1:9" s="7" customFormat="1" x14ac:dyDescent="0.25"/>
    <row r="28" spans="1:9" s="9" customFormat="1" x14ac:dyDescent="0.25">
      <c r="B28" s="34" t="s">
        <v>26</v>
      </c>
      <c r="C28" s="34"/>
      <c r="D28" s="34"/>
      <c r="E28" s="8"/>
      <c r="F28" s="34" t="s">
        <v>27</v>
      </c>
      <c r="G28" s="34"/>
      <c r="H28" s="34"/>
    </row>
  </sheetData>
  <mergeCells count="28">
    <mergeCell ref="H10:H12"/>
    <mergeCell ref="E11:G11"/>
    <mergeCell ref="B10:B12"/>
    <mergeCell ref="C10:C12"/>
    <mergeCell ref="D10:D12"/>
    <mergeCell ref="E10:G10"/>
    <mergeCell ref="A18:C18"/>
    <mergeCell ref="D18:I19"/>
    <mergeCell ref="F28:H28"/>
    <mergeCell ref="E22:I22"/>
    <mergeCell ref="E23:I23"/>
    <mergeCell ref="B28:D28"/>
    <mergeCell ref="A1:I1"/>
    <mergeCell ref="C20:D20"/>
    <mergeCell ref="C21:D21"/>
    <mergeCell ref="C22:D22"/>
    <mergeCell ref="C23:D23"/>
    <mergeCell ref="E20:I20"/>
    <mergeCell ref="E21:I21"/>
    <mergeCell ref="A3:I3"/>
    <mergeCell ref="A4:I4"/>
    <mergeCell ref="A5:I5"/>
    <mergeCell ref="A6:I6"/>
    <mergeCell ref="A8:I8"/>
    <mergeCell ref="I10:I12"/>
    <mergeCell ref="A17:H17"/>
    <mergeCell ref="A10:A12"/>
    <mergeCell ref="A7:I7"/>
  </mergeCells>
  <pageMargins left="0.7" right="0.24" top="0.43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Овечкин Виктор Юрьевич</cp:lastModifiedBy>
  <cp:lastPrinted>2025-11-06T11:32:27Z</cp:lastPrinted>
  <dcterms:created xsi:type="dcterms:W3CDTF">2023-10-24T11:03:32Z</dcterms:created>
  <dcterms:modified xsi:type="dcterms:W3CDTF">2025-11-06T11:36:56Z</dcterms:modified>
</cp:coreProperties>
</file>